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hudgov-my.sharepoint.com/personal/thomas_e_bates_hud_gov/Documents/Desk Officer/2026 GIW Change Forms/TN-501/"/>
    </mc:Choice>
  </mc:AlternateContent>
  <xr:revisionPtr revIDLastSave="1" documentId="13_ncr:1_{E8680459-14EE-44B6-8B06-00CBDA2BF972}" xr6:coauthVersionLast="47" xr6:coauthVersionMax="47" xr10:uidLastSave="{CB36EC53-A06E-40FF-969A-2F36DB7B8747}"/>
  <bookViews>
    <workbookView xWindow="-110" yWindow="-110" windowWidth="19420" windowHeight="10300" xr2:uid="{6D03FA3A-5CCC-4FA7-84B3-FF96456CCAEE}"/>
  </bookViews>
  <sheets>
    <sheet name="FY 2026 GIW" sheetId="1" r:id="rId1"/>
  </sheets>
  <definedNames>
    <definedName name="_xlnm._FilterDatabase" localSheetId="0" hidden="1">'FY 2026 GIW'!$A$10:$Y$10</definedName>
    <definedName name="_xlnm.Print_Titles" localSheetId="0">'FY 2026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Y48" i="1" l="1"/>
  <c r="X48" i="1"/>
  <c r="Y47" i="1"/>
  <c r="X47" i="1"/>
  <c r="Y46" i="1"/>
  <c r="X46" i="1"/>
  <c r="Y45" i="1"/>
  <c r="X45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B5" i="1" s="1"/>
  <c r="C5" i="1" s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B6" i="1" s="1"/>
  <c r="C6" i="1" s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7" i="1" l="1"/>
</calcChain>
</file>

<file path=xl/sharedStrings.xml><?xml version="1.0" encoding="utf-8"?>
<sst xmlns="http://schemas.openxmlformats.org/spreadsheetml/2006/main" count="207" uniqueCount="116">
  <si>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</si>
  <si>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</si>
  <si>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</si>
  <si>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</si>
  <si>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</si>
  <si>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YHDP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</si>
  <si>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CoC's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</si>
  <si>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</si>
  <si>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</si>
  <si>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</si>
  <si>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</si>
  <si>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</si>
  <si>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</si>
  <si>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</si>
  <si>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</si>
  <si>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</si>
  <si>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</si>
  <si>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</si>
  <si>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</si>
  <si>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</si>
  <si>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</si>
  <si>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</si>
  <si>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</si>
  <si>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</si>
  <si>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</si>
  <si>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</si>
  <si>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</si>
  <si>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</si>
  <si>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</si>
  <si>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</si>
  <si>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</si>
  <si>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</si>
  <si>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</si>
  <si>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</si>
  <si>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</si>
  <si>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TN-501</t>
  </si>
  <si>
    <t>PH</t>
  </si>
  <si>
    <t/>
  </si>
  <si>
    <t>Knoxville</t>
  </si>
  <si>
    <t>Memphis/Shelby County CoC</t>
  </si>
  <si>
    <t>Community Alliance for the Homeless</t>
  </si>
  <si>
    <t>Alpha Omega Veterans Services, Inc.</t>
  </si>
  <si>
    <t>FY2024 Court St</t>
  </si>
  <si>
    <t>TN0017L4J012518</t>
  </si>
  <si>
    <t>HMIS Consolidated Grant FY2024</t>
  </si>
  <si>
    <t>TN0025L4J012518</t>
  </si>
  <si>
    <t>Behavioral Health Initiatives, Inc.</t>
  </si>
  <si>
    <t>Phoenix Project FY2024 Final</t>
  </si>
  <si>
    <t>TN0033L4J012518</t>
  </si>
  <si>
    <t>Alliance Healthcare Services</t>
  </si>
  <si>
    <t>STAY 2024 Renewal</t>
  </si>
  <si>
    <t>TN0112L4J012517</t>
  </si>
  <si>
    <t>FY2024 Combined Depot</t>
  </si>
  <si>
    <t>TN0145L4J012516</t>
  </si>
  <si>
    <t>Door of Hope, Inc.</t>
  </si>
  <si>
    <t>Door of Hope 245 N. Bellevue FY2024</t>
  </si>
  <si>
    <t>TN0146L4J012516</t>
  </si>
  <si>
    <t>NHW 2024 Renewal</t>
  </si>
  <si>
    <t>TN0147L4J012516</t>
  </si>
  <si>
    <t>Promise Development Corporation</t>
  </si>
  <si>
    <t>Promise Leasing FY2024</t>
  </si>
  <si>
    <t>TN0221L4J012512</t>
  </si>
  <si>
    <t>Catholic Charities of West Tennessee, Inc.</t>
  </si>
  <si>
    <t>Genesis Homeless Services FY2024</t>
  </si>
  <si>
    <t>TN0241L4J012510</t>
  </si>
  <si>
    <t>FMR</t>
  </si>
  <si>
    <t>Memphis/Shelby Coordinated Entry System FY2024</t>
  </si>
  <si>
    <t>TN0259L4J012509</t>
  </si>
  <si>
    <t>SSO</t>
  </si>
  <si>
    <t>Door of Hope Madison Place FY2024</t>
  </si>
  <si>
    <t>TN0364L4J012504</t>
  </si>
  <si>
    <t>Promise Leasing Expansion FY2024</t>
  </si>
  <si>
    <t>TN0365L4J012504</t>
  </si>
  <si>
    <t>St. John's Community Services - Tennessee</t>
  </si>
  <si>
    <t>SJCS YHDP Renewal</t>
  </si>
  <si>
    <t>TN0398Y4J012503</t>
  </si>
  <si>
    <t>YHDP</t>
  </si>
  <si>
    <t>OUTMemphis</t>
  </si>
  <si>
    <t>Metamorphosis YHDP Renewal Project Application FY2024</t>
  </si>
  <si>
    <t>TN0400Y4J012503</t>
  </si>
  <si>
    <t>Joint TH &amp; PH-RRH</t>
  </si>
  <si>
    <t>YHDP Navigation Renewal_FY2024</t>
  </si>
  <si>
    <t>TN0401Y4J012503</t>
  </si>
  <si>
    <t>Methodist Le Bonheur Community Outreach</t>
  </si>
  <si>
    <t>Memphis Host Homes Project Renewal 2024</t>
  </si>
  <si>
    <t>TN0402Y4J012503</t>
  </si>
  <si>
    <t>YHDP CES Renewal_FY2024</t>
  </si>
  <si>
    <t>TN0403Y4J012503</t>
  </si>
  <si>
    <t>YHDP HMIS Renewal_FY2024</t>
  </si>
  <si>
    <t>TN0404Y4J012503</t>
  </si>
  <si>
    <t>Love Doesn't Hurt</t>
  </si>
  <si>
    <t>Emergency Services FY24</t>
  </si>
  <si>
    <t>TN0418D4J012503</t>
  </si>
  <si>
    <t>DV</t>
  </si>
  <si>
    <t>Metropolitan Inter-Faith Association</t>
  </si>
  <si>
    <t>MIFA-RRH Program</t>
  </si>
  <si>
    <t>TN0420L4J012503</t>
  </si>
  <si>
    <t>Metamorphosis CoC Renewal Application FY2024</t>
  </si>
  <si>
    <t>TN0446L4J012502</t>
  </si>
  <si>
    <t>Door of Hope DV FY2024</t>
  </si>
  <si>
    <t>TN0447D4J012502</t>
  </si>
  <si>
    <t>Hope House Day Care Center Inc.</t>
  </si>
  <si>
    <t>Housing Assistance for Youth Living with HIV FY2024</t>
  </si>
  <si>
    <t>TN0448Y4J012502</t>
  </si>
  <si>
    <t>DV CES FY2024</t>
  </si>
  <si>
    <t>TN0449D4J012502</t>
  </si>
  <si>
    <t>YHDP TH Renewal_FY2024</t>
  </si>
  <si>
    <t>TN0450Y4J012502</t>
  </si>
  <si>
    <t>TH</t>
  </si>
  <si>
    <t>YHDP RRH Renewal_FY2024</t>
  </si>
  <si>
    <t>TN0451Y4J012502</t>
  </si>
  <si>
    <t>Mid-South Genesis Community Development Corporation</t>
  </si>
  <si>
    <t>The Healing Place</t>
  </si>
  <si>
    <t>TN0483D4J012501</t>
  </si>
  <si>
    <t>FY2024 Lease program</t>
  </si>
  <si>
    <t>TN0498L4J012501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</si>
</sst>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5" fillId="0" borderId="3" xfId="0" applyFont="1" applyBorder="1"/>
    <xf numFmtId="0" fontId="5" fillId="0" borderId="4" xfId="0" applyFont="1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4" borderId="6" xfId="1" applyNumberFormat="1" applyFont="1" applyFill="1" applyBorder="1" applyAlignment="1" applyProtection="1">
      <alignment horizontal="left" vertical="center" indent="2"/>
      <protection hidden="1"/>
    </xf>
    <xf numFmtId="164" fontId="4" fillId="4" borderId="6" xfId="1" applyNumberFormat="1" applyFont="1" applyFill="1" applyBorder="1" applyAlignment="1" applyProtection="1">
      <alignment vertical="center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5" fillId="4" borderId="4" xfId="0" applyFont="1" applyFill="1" applyBorder="1"/>
    <xf numFmtId="164" fontId="3" fillId="5" borderId="7" xfId="1" applyNumberFormat="1" applyFont="1" applyFill="1" applyBorder="1" applyAlignment="1" applyProtection="1">
      <alignment horizontal="left" vertical="center" indent="2"/>
      <protection hidden="1"/>
    </xf>
    <xf numFmtId="164" fontId="3" fillId="5" borderId="6" xfId="1" applyNumberFormat="1" applyFont="1" applyFill="1" applyBorder="1" applyAlignment="1" applyProtection="1">
      <alignment vertical="center"/>
      <protection hidden="1"/>
    </xf>
    <xf numFmtId="0" fontId="5" fillId="6" borderId="4" xfId="0" applyFont="1" applyFill="1" applyBorder="1"/>
    <xf numFmtId="164" fontId="3" fillId="6" borderId="2" xfId="0" applyNumberFormat="1" applyFont="1" applyFill="1" applyBorder="1" applyAlignment="1" applyProtection="1">
      <alignment horizontal="left" vertical="center" indent="3"/>
      <protection locked="0"/>
    </xf>
    <xf numFmtId="164" fontId="3" fillId="6" borderId="3" xfId="0" applyNumberFormat="1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4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2" xfId="0" applyNumberFormat="1" applyFont="1" applyFill="1" applyBorder="1" applyAlignment="1" applyProtection="1">
      <alignment vertical="center"/>
      <protection locked="0"/>
    </xf>
    <xf numFmtId="164" fontId="3" fillId="6" borderId="9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0" xfId="0" applyNumberFormat="1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7B3C9-607D-422F-814E-7CD4E35E8E6F}">
  <sheetPr codeName="Sheet322">
    <pageSetUpPr fitToPage="1"/>
  </sheetPr>
  <dimension ref="A1:Y48"/>
  <sheetViews>
    <sheetView tabSelected="1" zoomScaleNormal="100" workbookViewId="0">
      <pane ySplit="10" topLeftCell="A11" activePane="bottomLeft" state="frozen"/>
      <selection pane="bottomLeft" activeCell="F12" sqref="F12"/>
    </sheetView>
  </sheetViews>
  <sheetFormatPr defaultRowHeight="14.5" x14ac:dyDescent="0.35"/>
  <cols>
    <col min="1" max="2" width="23.81640625" customWidth="1"/>
    <col min="3" max="3" width="17.81640625" customWidth="1"/>
    <col min="4" max="4" width="11.81640625" customWidth="1"/>
    <col min="5" max="6" width="16.81640625" customWidth="1"/>
    <col min="7" max="15" width="11.81640625" customWidth="1"/>
    <col min="16" max="24" width="10.81640625" customWidth="1"/>
    <col min="25" max="25" width="12.81640625" customWidth="1"/>
  </cols>
  <sheetData>
    <row r="1" spans="1:25" ht="15" customHeight="1" x14ac:dyDescent="0.35">
      <c r="A1" s="1" t="s">
        <v>0</v>
      </c>
      <c r="B1" s="2" t="s">
        <v>38</v>
      </c>
      <c r="C1" s="3"/>
      <c r="D1" s="3"/>
      <c r="E1" s="3"/>
      <c r="F1" s="3"/>
      <c r="G1" s="3"/>
      <c r="H1" s="4"/>
    </row>
    <row r="2" spans="1:25" ht="15" customHeight="1" x14ac:dyDescent="0.35">
      <c r="A2" s="1" t="s">
        <v>1</v>
      </c>
      <c r="B2" s="2" t="s">
        <v>35</v>
      </c>
      <c r="C2" s="3"/>
      <c r="D2" s="3"/>
      <c r="E2" s="3"/>
      <c r="F2" s="3"/>
      <c r="G2" s="3"/>
      <c r="H2" s="4"/>
    </row>
    <row r="3" spans="1:25" ht="15" customHeight="1" x14ac:dyDescent="0.35">
      <c r="A3" s="5" t="s">
        <v>2</v>
      </c>
      <c r="B3" s="2" t="s">
        <v>39</v>
      </c>
      <c r="C3" s="3"/>
      <c r="D3" s="3"/>
      <c r="E3" s="3"/>
      <c r="F3" s="3"/>
      <c r="G3" s="3"/>
      <c r="H3" s="4"/>
    </row>
    <row r="4" spans="1:25" ht="15" customHeight="1" x14ac:dyDescent="0.35">
      <c r="A4" s="5" t="s">
        <v>3</v>
      </c>
      <c r="B4" s="2" t="s">
        <v>40</v>
      </c>
      <c r="C4" s="3"/>
      <c r="D4" s="3"/>
      <c r="E4" s="3"/>
      <c r="F4" s="3"/>
      <c r="G4" s="3"/>
      <c r="H4" s="4"/>
    </row>
    <row r="5" spans="1:25" ht="15" customHeight="1" x14ac:dyDescent="0.35">
      <c r="A5" s="6" t="s">
        <v>4</v>
      </c>
      <c r="B5" s="7">
        <f ca="1">SUMIF(OFFSET(F10,1,0,500,1),"DV",OFFSET(Y10,1,0,500,1))</f>
        <v>1897170</v>
      </c>
      <c r="C5" s="8" t="str">
        <f ca="1">IF(B5&gt;0,"(Reallocation Restriction)","")</f>
        <v>(Reallocation Restriction)</v>
      </c>
      <c r="D5" s="9"/>
      <c r="E5" s="9"/>
      <c r="F5" s="9"/>
      <c r="G5" s="9"/>
      <c r="H5" s="10"/>
    </row>
    <row r="6" spans="1:25" ht="15" customHeight="1" x14ac:dyDescent="0.35">
      <c r="A6" s="6" t="s">
        <v>5</v>
      </c>
      <c r="B6" s="7">
        <f ca="1">SUMIF(OFFSET(F10,1,0,500,1),"YHDP",OFFSET(Y10,1,0,500,1))</f>
        <v>2185749</v>
      </c>
      <c r="C6" s="8" t="str">
        <f ca="1">IF(B6&gt;0,"(Reallocation Restriction)","")</f>
        <v>(Reallocation Restriction)</v>
      </c>
      <c r="D6" s="9"/>
      <c r="E6" s="9"/>
      <c r="F6" s="9"/>
      <c r="G6" s="9"/>
      <c r="H6" s="10"/>
    </row>
    <row r="7" spans="1:25" ht="15" customHeight="1" x14ac:dyDescent="0.35">
      <c r="A7" s="5" t="s">
        <v>6</v>
      </c>
      <c r="B7" s="11">
        <f ca="1">SUM(OFFSET(Y10,1,0,500,1))</f>
        <v>12252434</v>
      </c>
      <c r="C7" s="12"/>
      <c r="D7" s="12"/>
      <c r="E7" s="12"/>
      <c r="F7" s="12"/>
      <c r="G7" s="12"/>
      <c r="H7" s="13"/>
    </row>
    <row r="8" spans="1:25" ht="15" customHeight="1" x14ac:dyDescent="0.35"/>
    <row r="9" spans="1:25" ht="15" customHeight="1" x14ac:dyDescent="0.35">
      <c r="A9" s="14" t="s">
        <v>7</v>
      </c>
      <c r="B9" s="15"/>
      <c r="C9" s="15"/>
      <c r="D9" s="15"/>
      <c r="E9" s="15"/>
      <c r="F9" s="16"/>
      <c r="G9" s="17" t="s">
        <v>8</v>
      </c>
      <c r="H9" s="18"/>
      <c r="I9" s="19"/>
      <c r="J9" s="15"/>
      <c r="K9" s="15"/>
      <c r="L9" s="15"/>
      <c r="M9" s="15"/>
      <c r="N9" s="15"/>
      <c r="O9" s="20" t="s">
        <v>9</v>
      </c>
      <c r="P9" s="19"/>
      <c r="Q9" s="15"/>
      <c r="R9" s="15"/>
      <c r="S9" s="15"/>
      <c r="T9" s="15"/>
      <c r="U9" s="15"/>
      <c r="V9" s="15"/>
      <c r="W9" s="15"/>
      <c r="X9" s="16"/>
      <c r="Y9" s="21"/>
    </row>
    <row r="10" spans="1:25" ht="29" customHeight="1" x14ac:dyDescent="0.35">
      <c r="A10" s="22" t="s">
        <v>10</v>
      </c>
      <c r="B10" s="22" t="s">
        <v>11</v>
      </c>
      <c r="C10" s="22" t="s">
        <v>12</v>
      </c>
      <c r="D10" s="22" t="s">
        <v>13</v>
      </c>
      <c r="E10" s="23" t="s">
        <v>14</v>
      </c>
      <c r="F10" s="24" t="s">
        <v>15</v>
      </c>
      <c r="G10" s="25" t="s">
        <v>16</v>
      </c>
      <c r="H10" s="22" t="s">
        <v>17</v>
      </c>
      <c r="I10" s="22" t="s">
        <v>18</v>
      </c>
      <c r="J10" s="22" t="s">
        <v>19</v>
      </c>
      <c r="K10" s="22" t="s">
        <v>20</v>
      </c>
      <c r="L10" s="22" t="s">
        <v>21</v>
      </c>
      <c r="M10" s="22" t="s">
        <v>22</v>
      </c>
      <c r="N10" s="26" t="s">
        <v>23</v>
      </c>
      <c r="O10" s="27" t="s">
        <v>24</v>
      </c>
      <c r="P10" s="22" t="s">
        <v>25</v>
      </c>
      <c r="Q10" s="22" t="s">
        <v>26</v>
      </c>
      <c r="R10" s="22" t="s">
        <v>27</v>
      </c>
      <c r="S10" s="22" t="s">
        <v>28</v>
      </c>
      <c r="T10" s="22" t="s">
        <v>29</v>
      </c>
      <c r="U10" s="22" t="s">
        <v>30</v>
      </c>
      <c r="V10" s="22" t="s">
        <v>31</v>
      </c>
      <c r="W10" s="22" t="s">
        <v>32</v>
      </c>
      <c r="X10" s="26" t="s">
        <v>33</v>
      </c>
      <c r="Y10" s="28" t="s">
        <v>34</v>
      </c>
    </row>
    <row r="11" spans="1:25" x14ac:dyDescent="0.35">
      <c r="A11" s="29" t="s">
        <v>41</v>
      </c>
      <c r="B11" s="29" t="s">
        <v>42</v>
      </c>
      <c r="C11" s="30" t="s">
        <v>43</v>
      </c>
      <c r="D11" s="30">
        <v>2027</v>
      </c>
      <c r="E11" s="30" t="s">
        <v>36</v>
      </c>
      <c r="F11" s="31" t="s">
        <v>37</v>
      </c>
      <c r="G11" s="32">
        <v>0</v>
      </c>
      <c r="H11" s="33">
        <v>0</v>
      </c>
      <c r="I11" s="33">
        <v>84983</v>
      </c>
      <c r="J11" s="33">
        <v>161078</v>
      </c>
      <c r="K11" s="33">
        <v>0</v>
      </c>
      <c r="L11" s="33">
        <v>0</v>
      </c>
      <c r="M11" s="33">
        <v>0</v>
      </c>
      <c r="N11" s="32">
        <v>8058</v>
      </c>
      <c r="O11" s="34" t="s">
        <v>37</v>
      </c>
      <c r="P11" s="35"/>
      <c r="Q11" s="35"/>
      <c r="R11" s="35"/>
      <c r="S11" s="35"/>
      <c r="T11" s="35"/>
      <c r="U11" s="35"/>
      <c r="V11" s="35"/>
      <c r="W11" s="35"/>
      <c r="X11" s="36">
        <f t="shared" ref="X11:X48" si="0">SUM(P11:W11)</f>
        <v>0</v>
      </c>
      <c r="Y11" s="37">
        <f t="shared" ref="Y11:Y48" si="1">SUM(G11:N11)</f>
        <v>254119</v>
      </c>
    </row>
    <row r="12" spans="1:25" x14ac:dyDescent="0.35">
      <c r="A12" s="29" t="s">
        <v>40</v>
      </c>
      <c r="B12" s="29" t="s">
        <v>44</v>
      </c>
      <c r="C12" s="30" t="s">
        <v>45</v>
      </c>
      <c r="D12" s="30">
        <v>2027</v>
      </c>
      <c r="E12" s="30" t="s">
        <v>20</v>
      </c>
      <c r="F12" s="31" t="s">
        <v>37</v>
      </c>
      <c r="G12" s="32">
        <v>0</v>
      </c>
      <c r="H12" s="33">
        <v>0</v>
      </c>
      <c r="I12" s="33">
        <v>0</v>
      </c>
      <c r="J12" s="33">
        <v>0</v>
      </c>
      <c r="K12" s="33">
        <v>293469</v>
      </c>
      <c r="L12" s="33">
        <v>0</v>
      </c>
      <c r="M12" s="33">
        <v>0</v>
      </c>
      <c r="N12" s="32">
        <v>10492</v>
      </c>
      <c r="O12" s="34" t="s">
        <v>37</v>
      </c>
      <c r="P12" s="35"/>
      <c r="Q12" s="35"/>
      <c r="R12" s="35"/>
      <c r="S12" s="35"/>
      <c r="T12" s="35"/>
      <c r="U12" s="35"/>
      <c r="V12" s="35"/>
      <c r="W12" s="35"/>
      <c r="X12" s="36">
        <f t="shared" si="0"/>
        <v>0</v>
      </c>
      <c r="Y12" s="37">
        <f t="shared" si="1"/>
        <v>303961</v>
      </c>
    </row>
    <row r="13" spans="1:25" x14ac:dyDescent="0.35">
      <c r="A13" s="29" t="s">
        <v>46</v>
      </c>
      <c r="B13" s="29" t="s">
        <v>47</v>
      </c>
      <c r="C13" s="30" t="s">
        <v>48</v>
      </c>
      <c r="D13" s="30">
        <v>2027</v>
      </c>
      <c r="E13" s="30" t="s">
        <v>36</v>
      </c>
      <c r="F13" s="31" t="s">
        <v>37</v>
      </c>
      <c r="G13" s="32">
        <v>0</v>
      </c>
      <c r="H13" s="33">
        <v>0</v>
      </c>
      <c r="I13" s="33">
        <v>0</v>
      </c>
      <c r="J13" s="33">
        <v>143038</v>
      </c>
      <c r="K13" s="33">
        <v>0</v>
      </c>
      <c r="L13" s="33">
        <v>0</v>
      </c>
      <c r="M13" s="33">
        <v>0</v>
      </c>
      <c r="N13" s="32">
        <v>3825</v>
      </c>
      <c r="O13" s="34" t="s">
        <v>37</v>
      </c>
      <c r="P13" s="35"/>
      <c r="Q13" s="35"/>
      <c r="R13" s="35"/>
      <c r="S13" s="35"/>
      <c r="T13" s="35"/>
      <c r="U13" s="35"/>
      <c r="V13" s="35"/>
      <c r="W13" s="35"/>
      <c r="X13" s="36">
        <f t="shared" si="0"/>
        <v>0</v>
      </c>
      <c r="Y13" s="37">
        <f t="shared" si="1"/>
        <v>146863</v>
      </c>
    </row>
    <row r="14" spans="1:25" x14ac:dyDescent="0.35">
      <c r="A14" s="29" t="s">
        <v>49</v>
      </c>
      <c r="B14" s="29" t="s">
        <v>50</v>
      </c>
      <c r="C14" s="30" t="s">
        <v>51</v>
      </c>
      <c r="D14" s="30">
        <v>2027</v>
      </c>
      <c r="E14" s="30" t="s">
        <v>36</v>
      </c>
      <c r="F14" s="31" t="s">
        <v>37</v>
      </c>
      <c r="G14" s="32">
        <v>465370</v>
      </c>
      <c r="H14" s="33">
        <v>0</v>
      </c>
      <c r="I14" s="33">
        <v>271108</v>
      </c>
      <c r="J14" s="33">
        <v>259523</v>
      </c>
      <c r="K14" s="33">
        <v>0</v>
      </c>
      <c r="L14" s="33">
        <v>0</v>
      </c>
      <c r="M14" s="33">
        <v>0</v>
      </c>
      <c r="N14" s="32">
        <v>43391</v>
      </c>
      <c r="O14" s="34" t="s">
        <v>37</v>
      </c>
      <c r="P14" s="35"/>
      <c r="Q14" s="35"/>
      <c r="R14" s="35"/>
      <c r="S14" s="35"/>
      <c r="T14" s="35"/>
      <c r="U14" s="35"/>
      <c r="V14" s="35"/>
      <c r="W14" s="35"/>
      <c r="X14" s="36">
        <f t="shared" si="0"/>
        <v>0</v>
      </c>
      <c r="Y14" s="37">
        <f t="shared" si="1"/>
        <v>1039392</v>
      </c>
    </row>
    <row r="15" spans="1:25" x14ac:dyDescent="0.35">
      <c r="A15" s="29" t="s">
        <v>41</v>
      </c>
      <c r="B15" s="29" t="s">
        <v>52</v>
      </c>
      <c r="C15" s="30" t="s">
        <v>53</v>
      </c>
      <c r="D15" s="30">
        <v>2027</v>
      </c>
      <c r="E15" s="30" t="s">
        <v>36</v>
      </c>
      <c r="F15" s="31" t="s">
        <v>37</v>
      </c>
      <c r="G15" s="32">
        <v>0</v>
      </c>
      <c r="H15" s="33">
        <v>0</v>
      </c>
      <c r="I15" s="33">
        <v>88242</v>
      </c>
      <c r="J15" s="33">
        <v>299141</v>
      </c>
      <c r="K15" s="33">
        <v>0</v>
      </c>
      <c r="L15" s="33">
        <v>0</v>
      </c>
      <c r="M15" s="33">
        <v>0</v>
      </c>
      <c r="N15" s="32">
        <v>12004</v>
      </c>
      <c r="O15" s="34" t="s">
        <v>37</v>
      </c>
      <c r="P15" s="35"/>
      <c r="Q15" s="35"/>
      <c r="R15" s="35"/>
      <c r="S15" s="35"/>
      <c r="T15" s="35"/>
      <c r="U15" s="35"/>
      <c r="V15" s="35"/>
      <c r="W15" s="35"/>
      <c r="X15" s="36">
        <f t="shared" si="0"/>
        <v>0</v>
      </c>
      <c r="Y15" s="37">
        <f t="shared" si="1"/>
        <v>399387</v>
      </c>
    </row>
    <row r="16" spans="1:25" x14ac:dyDescent="0.35">
      <c r="A16" s="29" t="s">
        <v>54</v>
      </c>
      <c r="B16" s="29" t="s">
        <v>55</v>
      </c>
      <c r="C16" s="30" t="s">
        <v>56</v>
      </c>
      <c r="D16" s="30">
        <v>2027</v>
      </c>
      <c r="E16" s="30" t="s">
        <v>36</v>
      </c>
      <c r="F16" s="31" t="s">
        <v>37</v>
      </c>
      <c r="G16" s="32">
        <v>682370</v>
      </c>
      <c r="H16" s="33">
        <v>0</v>
      </c>
      <c r="I16" s="33">
        <v>204456</v>
      </c>
      <c r="J16" s="33">
        <v>216450</v>
      </c>
      <c r="K16" s="33">
        <v>0</v>
      </c>
      <c r="L16" s="33">
        <v>0</v>
      </c>
      <c r="M16" s="33">
        <v>0</v>
      </c>
      <c r="N16" s="32">
        <v>35923</v>
      </c>
      <c r="O16" s="34" t="s">
        <v>37</v>
      </c>
      <c r="P16" s="35"/>
      <c r="Q16" s="35"/>
      <c r="R16" s="35"/>
      <c r="S16" s="35"/>
      <c r="T16" s="35"/>
      <c r="U16" s="35"/>
      <c r="V16" s="35"/>
      <c r="W16" s="35"/>
      <c r="X16" s="36">
        <f t="shared" si="0"/>
        <v>0</v>
      </c>
      <c r="Y16" s="37">
        <f t="shared" si="1"/>
        <v>1139199</v>
      </c>
    </row>
    <row r="17" spans="1:25" x14ac:dyDescent="0.35">
      <c r="A17" s="29" t="s">
        <v>49</v>
      </c>
      <c r="B17" s="29" t="s">
        <v>57</v>
      </c>
      <c r="C17" s="30" t="s">
        <v>58</v>
      </c>
      <c r="D17" s="30">
        <v>2027</v>
      </c>
      <c r="E17" s="30" t="s">
        <v>36</v>
      </c>
      <c r="F17" s="31" t="s">
        <v>37</v>
      </c>
      <c r="G17" s="32">
        <v>0</v>
      </c>
      <c r="H17" s="33">
        <v>0</v>
      </c>
      <c r="I17" s="33">
        <v>67533</v>
      </c>
      <c r="J17" s="33">
        <v>283602</v>
      </c>
      <c r="K17" s="33">
        <v>0</v>
      </c>
      <c r="L17" s="33">
        <v>0</v>
      </c>
      <c r="M17" s="33">
        <v>0</v>
      </c>
      <c r="N17" s="32">
        <v>10564</v>
      </c>
      <c r="O17" s="34" t="s">
        <v>37</v>
      </c>
      <c r="P17" s="35"/>
      <c r="Q17" s="35"/>
      <c r="R17" s="35"/>
      <c r="S17" s="35"/>
      <c r="T17" s="35"/>
      <c r="U17" s="35"/>
      <c r="V17" s="35"/>
      <c r="W17" s="35"/>
      <c r="X17" s="36">
        <f t="shared" si="0"/>
        <v>0</v>
      </c>
      <c r="Y17" s="37">
        <f t="shared" si="1"/>
        <v>361699</v>
      </c>
    </row>
    <row r="18" spans="1:25" x14ac:dyDescent="0.35">
      <c r="A18" s="29" t="s">
        <v>59</v>
      </c>
      <c r="B18" s="29" t="s">
        <v>60</v>
      </c>
      <c r="C18" s="30" t="s">
        <v>61</v>
      </c>
      <c r="D18" s="30">
        <v>2027</v>
      </c>
      <c r="E18" s="30" t="s">
        <v>36</v>
      </c>
      <c r="F18" s="31" t="s">
        <v>37</v>
      </c>
      <c r="G18" s="32">
        <v>702768</v>
      </c>
      <c r="H18" s="33">
        <v>0</v>
      </c>
      <c r="I18" s="33">
        <v>243074</v>
      </c>
      <c r="J18" s="33">
        <v>204762</v>
      </c>
      <c r="K18" s="33">
        <v>0</v>
      </c>
      <c r="L18" s="33">
        <v>0</v>
      </c>
      <c r="M18" s="33">
        <v>0</v>
      </c>
      <c r="N18" s="32">
        <v>18115</v>
      </c>
      <c r="O18" s="34" t="s">
        <v>37</v>
      </c>
      <c r="P18" s="35"/>
      <c r="Q18" s="35"/>
      <c r="R18" s="35"/>
      <c r="S18" s="35"/>
      <c r="T18" s="35"/>
      <c r="U18" s="35"/>
      <c r="V18" s="35"/>
      <c r="W18" s="35"/>
      <c r="X18" s="36">
        <f t="shared" si="0"/>
        <v>0</v>
      </c>
      <c r="Y18" s="37">
        <f t="shared" si="1"/>
        <v>1168719</v>
      </c>
    </row>
    <row r="19" spans="1:25" x14ac:dyDescent="0.35">
      <c r="A19" s="29" t="s">
        <v>62</v>
      </c>
      <c r="B19" s="29" t="s">
        <v>63</v>
      </c>
      <c r="C19" s="30" t="s">
        <v>64</v>
      </c>
      <c r="D19" s="30">
        <v>2027</v>
      </c>
      <c r="E19" s="30" t="s">
        <v>36</v>
      </c>
      <c r="F19" s="31" t="s">
        <v>37</v>
      </c>
      <c r="G19" s="32">
        <v>0</v>
      </c>
      <c r="H19" s="33">
        <v>491352</v>
      </c>
      <c r="I19" s="33">
        <v>374704</v>
      </c>
      <c r="J19" s="33">
        <v>0</v>
      </c>
      <c r="K19" s="33">
        <v>0</v>
      </c>
      <c r="L19" s="33">
        <v>0</v>
      </c>
      <c r="M19" s="33">
        <v>0</v>
      </c>
      <c r="N19" s="32">
        <v>45962</v>
      </c>
      <c r="O19" s="34" t="s">
        <v>65</v>
      </c>
      <c r="P19" s="35">
        <v>0</v>
      </c>
      <c r="Q19" s="35">
        <v>2</v>
      </c>
      <c r="R19" s="35">
        <v>20</v>
      </c>
      <c r="S19" s="35">
        <v>4</v>
      </c>
      <c r="T19" s="35">
        <v>4</v>
      </c>
      <c r="U19" s="35">
        <v>2</v>
      </c>
      <c r="V19" s="35">
        <v>0</v>
      </c>
      <c r="W19" s="35">
        <v>0</v>
      </c>
      <c r="X19" s="36">
        <f t="shared" si="0"/>
        <v>32</v>
      </c>
      <c r="Y19" s="37">
        <f t="shared" si="1"/>
        <v>912018</v>
      </c>
    </row>
    <row r="20" spans="1:25" x14ac:dyDescent="0.35">
      <c r="A20" s="29" t="s">
        <v>40</v>
      </c>
      <c r="B20" s="29" t="s">
        <v>66</v>
      </c>
      <c r="C20" s="30" t="s">
        <v>67</v>
      </c>
      <c r="D20" s="30">
        <v>2027</v>
      </c>
      <c r="E20" s="30" t="s">
        <v>68</v>
      </c>
      <c r="F20" s="31" t="s">
        <v>37</v>
      </c>
      <c r="G20" s="32">
        <v>0</v>
      </c>
      <c r="H20" s="33">
        <v>0</v>
      </c>
      <c r="I20" s="33">
        <v>170595</v>
      </c>
      <c r="J20" s="33">
        <v>0</v>
      </c>
      <c r="K20" s="33">
        <v>0</v>
      </c>
      <c r="L20" s="33">
        <v>0</v>
      </c>
      <c r="M20" s="33">
        <v>0</v>
      </c>
      <c r="N20" s="32">
        <v>14250</v>
      </c>
      <c r="O20" s="34" t="s">
        <v>37</v>
      </c>
      <c r="P20" s="35"/>
      <c r="Q20" s="35"/>
      <c r="R20" s="35"/>
      <c r="S20" s="35"/>
      <c r="T20" s="35"/>
      <c r="U20" s="35"/>
      <c r="V20" s="35"/>
      <c r="W20" s="35"/>
      <c r="X20" s="36">
        <f t="shared" si="0"/>
        <v>0</v>
      </c>
      <c r="Y20" s="37">
        <f t="shared" si="1"/>
        <v>184845</v>
      </c>
    </row>
    <row r="21" spans="1:25" x14ac:dyDescent="0.35">
      <c r="A21" s="29" t="s">
        <v>54</v>
      </c>
      <c r="B21" s="29" t="s">
        <v>69</v>
      </c>
      <c r="C21" s="30" t="s">
        <v>70</v>
      </c>
      <c r="D21" s="30">
        <v>2027</v>
      </c>
      <c r="E21" s="30" t="s">
        <v>36</v>
      </c>
      <c r="F21" s="31" t="s">
        <v>37</v>
      </c>
      <c r="G21" s="32">
        <v>0</v>
      </c>
      <c r="H21" s="33">
        <v>0</v>
      </c>
      <c r="I21" s="33">
        <v>28890</v>
      </c>
      <c r="J21" s="33">
        <v>119206</v>
      </c>
      <c r="K21" s="33">
        <v>0</v>
      </c>
      <c r="L21" s="33">
        <v>0</v>
      </c>
      <c r="M21" s="33">
        <v>0</v>
      </c>
      <c r="N21" s="32">
        <v>9100</v>
      </c>
      <c r="O21" s="34" t="s">
        <v>37</v>
      </c>
      <c r="P21" s="35"/>
      <c r="Q21" s="35"/>
      <c r="R21" s="35"/>
      <c r="S21" s="35"/>
      <c r="T21" s="35"/>
      <c r="U21" s="35"/>
      <c r="V21" s="35"/>
      <c r="W21" s="35"/>
      <c r="X21" s="36">
        <f t="shared" si="0"/>
        <v>0</v>
      </c>
      <c r="Y21" s="37">
        <f t="shared" si="1"/>
        <v>157196</v>
      </c>
    </row>
    <row r="22" spans="1:25" x14ac:dyDescent="0.35">
      <c r="A22" s="29" t="s">
        <v>59</v>
      </c>
      <c r="B22" s="29" t="s">
        <v>71</v>
      </c>
      <c r="C22" s="30" t="s">
        <v>72</v>
      </c>
      <c r="D22" s="30">
        <v>2027</v>
      </c>
      <c r="E22" s="30" t="s">
        <v>36</v>
      </c>
      <c r="F22" s="31" t="s">
        <v>37</v>
      </c>
      <c r="G22" s="32">
        <v>498180</v>
      </c>
      <c r="H22" s="33">
        <v>0</v>
      </c>
      <c r="I22" s="33">
        <v>115236</v>
      </c>
      <c r="J22" s="33">
        <v>79158</v>
      </c>
      <c r="K22" s="33">
        <v>0</v>
      </c>
      <c r="L22" s="33">
        <v>0</v>
      </c>
      <c r="M22" s="33">
        <v>0</v>
      </c>
      <c r="N22" s="32">
        <v>35178</v>
      </c>
      <c r="O22" s="34" t="s">
        <v>37</v>
      </c>
      <c r="P22" s="35"/>
      <c r="Q22" s="35"/>
      <c r="R22" s="35"/>
      <c r="S22" s="35"/>
      <c r="T22" s="35"/>
      <c r="U22" s="35"/>
      <c r="V22" s="35"/>
      <c r="W22" s="35"/>
      <c r="X22" s="36">
        <f t="shared" si="0"/>
        <v>0</v>
      </c>
      <c r="Y22" s="37">
        <f t="shared" si="1"/>
        <v>727752</v>
      </c>
    </row>
    <row r="23" spans="1:25" x14ac:dyDescent="0.35">
      <c r="A23" s="29" t="s">
        <v>73</v>
      </c>
      <c r="B23" s="29" t="s">
        <v>74</v>
      </c>
      <c r="C23" s="30" t="s">
        <v>75</v>
      </c>
      <c r="D23" s="30">
        <v>2027</v>
      </c>
      <c r="E23" s="30" t="s">
        <v>36</v>
      </c>
      <c r="F23" s="31" t="s">
        <v>76</v>
      </c>
      <c r="G23" s="32">
        <v>0</v>
      </c>
      <c r="H23" s="33">
        <v>63600</v>
      </c>
      <c r="I23" s="33">
        <v>71736</v>
      </c>
      <c r="J23" s="33">
        <v>21553</v>
      </c>
      <c r="K23" s="33">
        <v>0</v>
      </c>
      <c r="L23" s="33">
        <v>0</v>
      </c>
      <c r="M23" s="33">
        <v>0</v>
      </c>
      <c r="N23" s="32">
        <v>11723</v>
      </c>
      <c r="O23" s="34" t="s">
        <v>65</v>
      </c>
      <c r="P23" s="35">
        <v>0</v>
      </c>
      <c r="Q23" s="35">
        <v>5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6">
        <f t="shared" si="0"/>
        <v>5</v>
      </c>
      <c r="Y23" s="37">
        <f t="shared" si="1"/>
        <v>168612</v>
      </c>
    </row>
    <row r="24" spans="1:25" x14ac:dyDescent="0.35">
      <c r="A24" s="29" t="s">
        <v>77</v>
      </c>
      <c r="B24" s="29" t="s">
        <v>78</v>
      </c>
      <c r="C24" s="30" t="s">
        <v>79</v>
      </c>
      <c r="D24" s="30">
        <v>2027</v>
      </c>
      <c r="E24" s="30" t="s">
        <v>80</v>
      </c>
      <c r="F24" s="31" t="s">
        <v>76</v>
      </c>
      <c r="G24" s="32">
        <v>0</v>
      </c>
      <c r="H24" s="33">
        <v>110784</v>
      </c>
      <c r="I24" s="33">
        <v>89755</v>
      </c>
      <c r="J24" s="33">
        <v>4500</v>
      </c>
      <c r="K24" s="33">
        <v>664</v>
      </c>
      <c r="L24" s="33">
        <v>0</v>
      </c>
      <c r="M24" s="33">
        <v>0</v>
      </c>
      <c r="N24" s="32">
        <v>15877</v>
      </c>
      <c r="O24" s="34" t="s">
        <v>65</v>
      </c>
      <c r="P24" s="35">
        <v>0</v>
      </c>
      <c r="Q24" s="35">
        <v>0</v>
      </c>
      <c r="R24" s="35">
        <v>8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6">
        <f t="shared" si="0"/>
        <v>8</v>
      </c>
      <c r="Y24" s="37">
        <f t="shared" si="1"/>
        <v>221580</v>
      </c>
    </row>
    <row r="25" spans="1:25" x14ac:dyDescent="0.35">
      <c r="A25" s="29" t="s">
        <v>40</v>
      </c>
      <c r="B25" s="29" t="s">
        <v>81</v>
      </c>
      <c r="C25" s="30" t="s">
        <v>82</v>
      </c>
      <c r="D25" s="30">
        <v>2027</v>
      </c>
      <c r="E25" s="30" t="s">
        <v>68</v>
      </c>
      <c r="F25" s="31" t="s">
        <v>76</v>
      </c>
      <c r="G25" s="32">
        <v>0</v>
      </c>
      <c r="H25" s="33">
        <v>0</v>
      </c>
      <c r="I25" s="33">
        <v>503697</v>
      </c>
      <c r="J25" s="33">
        <v>0</v>
      </c>
      <c r="K25" s="33">
        <v>3322</v>
      </c>
      <c r="L25" s="33">
        <v>0</v>
      </c>
      <c r="M25" s="33">
        <v>0</v>
      </c>
      <c r="N25" s="32">
        <v>43870</v>
      </c>
      <c r="O25" s="34" t="s">
        <v>37</v>
      </c>
      <c r="P25" s="35"/>
      <c r="Q25" s="35"/>
      <c r="R25" s="35"/>
      <c r="S25" s="35"/>
      <c r="T25" s="35"/>
      <c r="U25" s="35"/>
      <c r="V25" s="35"/>
      <c r="W25" s="35"/>
      <c r="X25" s="36">
        <f t="shared" si="0"/>
        <v>0</v>
      </c>
      <c r="Y25" s="37">
        <f t="shared" si="1"/>
        <v>550889</v>
      </c>
    </row>
    <row r="26" spans="1:25" x14ac:dyDescent="0.35">
      <c r="A26" s="29" t="s">
        <v>83</v>
      </c>
      <c r="B26" s="29" t="s">
        <v>84</v>
      </c>
      <c r="C26" s="30" t="s">
        <v>85</v>
      </c>
      <c r="D26" s="30">
        <v>2027</v>
      </c>
      <c r="E26" s="30" t="s">
        <v>68</v>
      </c>
      <c r="F26" s="31" t="s">
        <v>76</v>
      </c>
      <c r="G26" s="32">
        <v>0</v>
      </c>
      <c r="H26" s="33">
        <v>0</v>
      </c>
      <c r="I26" s="33">
        <v>91784</v>
      </c>
      <c r="J26" s="33">
        <v>0</v>
      </c>
      <c r="K26" s="33">
        <v>664</v>
      </c>
      <c r="L26" s="33">
        <v>0</v>
      </c>
      <c r="M26" s="33">
        <v>0</v>
      </c>
      <c r="N26" s="32">
        <v>0</v>
      </c>
      <c r="O26" s="34" t="s">
        <v>37</v>
      </c>
      <c r="P26" s="35"/>
      <c r="Q26" s="35"/>
      <c r="R26" s="35"/>
      <c r="S26" s="35"/>
      <c r="T26" s="35"/>
      <c r="U26" s="35"/>
      <c r="V26" s="35"/>
      <c r="W26" s="35"/>
      <c r="X26" s="36">
        <f t="shared" si="0"/>
        <v>0</v>
      </c>
      <c r="Y26" s="37">
        <f t="shared" si="1"/>
        <v>92448</v>
      </c>
    </row>
    <row r="27" spans="1:25" x14ac:dyDescent="0.35">
      <c r="A27" s="29" t="s">
        <v>40</v>
      </c>
      <c r="B27" s="29" t="s">
        <v>86</v>
      </c>
      <c r="C27" s="30" t="s">
        <v>87</v>
      </c>
      <c r="D27" s="30">
        <v>2027</v>
      </c>
      <c r="E27" s="30" t="s">
        <v>68</v>
      </c>
      <c r="F27" s="31" t="s">
        <v>76</v>
      </c>
      <c r="G27" s="32">
        <v>0</v>
      </c>
      <c r="H27" s="33">
        <v>0</v>
      </c>
      <c r="I27" s="33">
        <v>73958</v>
      </c>
      <c r="J27" s="33">
        <v>0</v>
      </c>
      <c r="K27" s="33">
        <v>0</v>
      </c>
      <c r="L27" s="33">
        <v>0</v>
      </c>
      <c r="M27" s="33">
        <v>0</v>
      </c>
      <c r="N27" s="32">
        <v>6000</v>
      </c>
      <c r="O27" s="34" t="s">
        <v>37</v>
      </c>
      <c r="P27" s="35"/>
      <c r="Q27" s="35"/>
      <c r="R27" s="35"/>
      <c r="S27" s="35"/>
      <c r="T27" s="35"/>
      <c r="U27" s="35"/>
      <c r="V27" s="35"/>
      <c r="W27" s="35"/>
      <c r="X27" s="36">
        <f t="shared" si="0"/>
        <v>0</v>
      </c>
      <c r="Y27" s="37">
        <f t="shared" si="1"/>
        <v>79958</v>
      </c>
    </row>
    <row r="28" spans="1:25" x14ac:dyDescent="0.35">
      <c r="A28" s="29" t="s">
        <v>40</v>
      </c>
      <c r="B28" s="29" t="s">
        <v>88</v>
      </c>
      <c r="C28" s="30" t="s">
        <v>89</v>
      </c>
      <c r="D28" s="30">
        <v>2027</v>
      </c>
      <c r="E28" s="30" t="s">
        <v>20</v>
      </c>
      <c r="F28" s="31" t="s">
        <v>76</v>
      </c>
      <c r="G28" s="32">
        <v>0</v>
      </c>
      <c r="H28" s="33">
        <v>0</v>
      </c>
      <c r="I28" s="33">
        <v>0</v>
      </c>
      <c r="J28" s="33">
        <v>0</v>
      </c>
      <c r="K28" s="33">
        <v>63096</v>
      </c>
      <c r="L28" s="33">
        <v>0</v>
      </c>
      <c r="M28" s="33">
        <v>0</v>
      </c>
      <c r="N28" s="32">
        <v>5400</v>
      </c>
      <c r="O28" s="34" t="s">
        <v>37</v>
      </c>
      <c r="P28" s="35"/>
      <c r="Q28" s="35"/>
      <c r="R28" s="35"/>
      <c r="S28" s="35"/>
      <c r="T28" s="35"/>
      <c r="U28" s="35"/>
      <c r="V28" s="35"/>
      <c r="W28" s="35"/>
      <c r="X28" s="36">
        <f t="shared" si="0"/>
        <v>0</v>
      </c>
      <c r="Y28" s="37">
        <f t="shared" si="1"/>
        <v>68496</v>
      </c>
    </row>
    <row r="29" spans="1:25" x14ac:dyDescent="0.35">
      <c r="A29" s="29" t="s">
        <v>90</v>
      </c>
      <c r="B29" s="29" t="s">
        <v>91</v>
      </c>
      <c r="C29" s="30" t="s">
        <v>92</v>
      </c>
      <c r="D29" s="30">
        <v>2027</v>
      </c>
      <c r="E29" s="30" t="s">
        <v>80</v>
      </c>
      <c r="F29" s="31" t="s">
        <v>93</v>
      </c>
      <c r="G29" s="32">
        <v>65664</v>
      </c>
      <c r="H29" s="33">
        <v>91728</v>
      </c>
      <c r="I29" s="33">
        <v>9245</v>
      </c>
      <c r="J29" s="33">
        <v>1000</v>
      </c>
      <c r="K29" s="33">
        <v>61247</v>
      </c>
      <c r="L29" s="33">
        <v>0</v>
      </c>
      <c r="M29" s="33">
        <v>0</v>
      </c>
      <c r="N29" s="32">
        <v>0</v>
      </c>
      <c r="O29" s="34" t="s">
        <v>65</v>
      </c>
      <c r="P29" s="35">
        <v>0</v>
      </c>
      <c r="Q29" s="35">
        <v>0</v>
      </c>
      <c r="R29" s="35">
        <v>0</v>
      </c>
      <c r="S29" s="35">
        <v>6</v>
      </c>
      <c r="T29" s="35">
        <v>0</v>
      </c>
      <c r="U29" s="35">
        <v>0</v>
      </c>
      <c r="V29" s="35">
        <v>0</v>
      </c>
      <c r="W29" s="35">
        <v>0</v>
      </c>
      <c r="X29" s="36">
        <f t="shared" si="0"/>
        <v>6</v>
      </c>
      <c r="Y29" s="37">
        <f t="shared" si="1"/>
        <v>228884</v>
      </c>
    </row>
    <row r="30" spans="1:25" x14ac:dyDescent="0.35">
      <c r="A30" s="29" t="s">
        <v>94</v>
      </c>
      <c r="B30" s="29" t="s">
        <v>95</v>
      </c>
      <c r="C30" s="30" t="s">
        <v>96</v>
      </c>
      <c r="D30" s="30">
        <v>2027</v>
      </c>
      <c r="E30" s="30" t="s">
        <v>36</v>
      </c>
      <c r="F30" s="31" t="s">
        <v>37</v>
      </c>
      <c r="G30" s="32">
        <v>0</v>
      </c>
      <c r="H30" s="33">
        <v>572172</v>
      </c>
      <c r="I30" s="33">
        <v>125147</v>
      </c>
      <c r="J30" s="33">
        <v>0</v>
      </c>
      <c r="K30" s="33">
        <v>1156</v>
      </c>
      <c r="L30" s="33">
        <v>0</v>
      </c>
      <c r="M30" s="33">
        <v>0</v>
      </c>
      <c r="N30" s="32">
        <v>35615</v>
      </c>
      <c r="O30" s="34" t="s">
        <v>65</v>
      </c>
      <c r="P30" s="35">
        <v>0</v>
      </c>
      <c r="Q30" s="35">
        <v>0</v>
      </c>
      <c r="R30" s="35">
        <v>8</v>
      </c>
      <c r="S30" s="35">
        <v>26</v>
      </c>
      <c r="T30" s="35">
        <v>2</v>
      </c>
      <c r="U30" s="35">
        <v>1</v>
      </c>
      <c r="V30" s="35">
        <v>0</v>
      </c>
      <c r="W30" s="35">
        <v>0</v>
      </c>
      <c r="X30" s="36">
        <f t="shared" si="0"/>
        <v>37</v>
      </c>
      <c r="Y30" s="37">
        <f t="shared" si="1"/>
        <v>734090</v>
      </c>
    </row>
    <row r="31" spans="1:25" x14ac:dyDescent="0.35">
      <c r="A31" s="29" t="s">
        <v>77</v>
      </c>
      <c r="B31" s="29" t="s">
        <v>97</v>
      </c>
      <c r="C31" s="30" t="s">
        <v>98</v>
      </c>
      <c r="D31" s="30">
        <v>2027</v>
      </c>
      <c r="E31" s="30" t="s">
        <v>36</v>
      </c>
      <c r="F31" s="31" t="s">
        <v>37</v>
      </c>
      <c r="G31" s="32">
        <v>0</v>
      </c>
      <c r="H31" s="33">
        <v>207720</v>
      </c>
      <c r="I31" s="33">
        <v>93661</v>
      </c>
      <c r="J31" s="33">
        <v>0</v>
      </c>
      <c r="K31" s="33">
        <v>3987</v>
      </c>
      <c r="L31" s="33">
        <v>0</v>
      </c>
      <c r="M31" s="33">
        <v>0</v>
      </c>
      <c r="N31" s="32">
        <v>22706</v>
      </c>
      <c r="O31" s="34" t="s">
        <v>65</v>
      </c>
      <c r="P31" s="35">
        <v>0</v>
      </c>
      <c r="Q31" s="35">
        <v>0</v>
      </c>
      <c r="R31" s="35">
        <v>15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6">
        <f t="shared" si="0"/>
        <v>15</v>
      </c>
      <c r="Y31" s="37">
        <f t="shared" si="1"/>
        <v>328074</v>
      </c>
    </row>
    <row r="32" spans="1:25" x14ac:dyDescent="0.35">
      <c r="A32" s="29" t="s">
        <v>54</v>
      </c>
      <c r="B32" s="29" t="s">
        <v>99</v>
      </c>
      <c r="C32" s="30" t="s">
        <v>100</v>
      </c>
      <c r="D32" s="30">
        <v>2027</v>
      </c>
      <c r="E32" s="30" t="s">
        <v>80</v>
      </c>
      <c r="F32" s="31" t="s">
        <v>93</v>
      </c>
      <c r="G32" s="32">
        <v>109440</v>
      </c>
      <c r="H32" s="33">
        <v>152880</v>
      </c>
      <c r="I32" s="33">
        <v>135783</v>
      </c>
      <c r="J32" s="33">
        <v>30000</v>
      </c>
      <c r="K32" s="33">
        <v>15601</v>
      </c>
      <c r="L32" s="33">
        <v>12500</v>
      </c>
      <c r="M32" s="33">
        <v>0</v>
      </c>
      <c r="N32" s="32">
        <v>39238</v>
      </c>
      <c r="O32" s="34" t="s">
        <v>65</v>
      </c>
      <c r="P32" s="35">
        <v>0</v>
      </c>
      <c r="Q32" s="35">
        <v>0</v>
      </c>
      <c r="R32" s="35">
        <v>0</v>
      </c>
      <c r="S32" s="35">
        <v>10</v>
      </c>
      <c r="T32" s="35">
        <v>0</v>
      </c>
      <c r="U32" s="35">
        <v>0</v>
      </c>
      <c r="V32" s="35">
        <v>0</v>
      </c>
      <c r="W32" s="35">
        <v>0</v>
      </c>
      <c r="X32" s="36">
        <f t="shared" si="0"/>
        <v>10</v>
      </c>
      <c r="Y32" s="37">
        <f t="shared" si="1"/>
        <v>495442</v>
      </c>
    </row>
    <row r="33" spans="1:25" x14ac:dyDescent="0.35">
      <c r="A33" s="29" t="s">
        <v>101</v>
      </c>
      <c r="B33" s="29" t="s">
        <v>102</v>
      </c>
      <c r="C33" s="30" t="s">
        <v>103</v>
      </c>
      <c r="D33" s="30">
        <v>2027</v>
      </c>
      <c r="E33" s="30" t="s">
        <v>80</v>
      </c>
      <c r="F33" s="31" t="s">
        <v>76</v>
      </c>
      <c r="G33" s="32">
        <v>19008</v>
      </c>
      <c r="H33" s="33">
        <v>182604</v>
      </c>
      <c r="I33" s="33">
        <v>72802</v>
      </c>
      <c r="J33" s="33">
        <v>0</v>
      </c>
      <c r="K33" s="33">
        <v>0</v>
      </c>
      <c r="L33" s="33">
        <v>0</v>
      </c>
      <c r="M33" s="33">
        <v>0</v>
      </c>
      <c r="N33" s="32">
        <v>21058</v>
      </c>
      <c r="O33" s="34" t="s">
        <v>65</v>
      </c>
      <c r="P33" s="35">
        <v>0</v>
      </c>
      <c r="Q33" s="35">
        <v>0</v>
      </c>
      <c r="R33" s="35">
        <v>4</v>
      </c>
      <c r="S33" s="35">
        <v>7</v>
      </c>
      <c r="T33" s="35">
        <v>1</v>
      </c>
      <c r="U33" s="35">
        <v>0</v>
      </c>
      <c r="V33" s="35">
        <v>0</v>
      </c>
      <c r="W33" s="35">
        <v>0</v>
      </c>
      <c r="X33" s="36">
        <f t="shared" si="0"/>
        <v>12</v>
      </c>
      <c r="Y33" s="37">
        <f t="shared" si="1"/>
        <v>295472</v>
      </c>
    </row>
    <row r="34" spans="1:25" x14ac:dyDescent="0.35">
      <c r="A34" s="29" t="s">
        <v>40</v>
      </c>
      <c r="B34" s="29" t="s">
        <v>104</v>
      </c>
      <c r="C34" s="30" t="s">
        <v>105</v>
      </c>
      <c r="D34" s="30">
        <v>2027</v>
      </c>
      <c r="E34" s="30" t="s">
        <v>68</v>
      </c>
      <c r="F34" s="31" t="s">
        <v>93</v>
      </c>
      <c r="G34" s="32">
        <v>0</v>
      </c>
      <c r="H34" s="33">
        <v>0</v>
      </c>
      <c r="I34" s="33">
        <v>80874</v>
      </c>
      <c r="J34" s="33">
        <v>0</v>
      </c>
      <c r="K34" s="33">
        <v>144479</v>
      </c>
      <c r="L34" s="33">
        <v>37090</v>
      </c>
      <c r="M34" s="33">
        <v>0</v>
      </c>
      <c r="N34" s="32">
        <v>23000</v>
      </c>
      <c r="O34" s="34" t="s">
        <v>37</v>
      </c>
      <c r="P34" s="35"/>
      <c r="Q34" s="35"/>
      <c r="R34" s="35"/>
      <c r="S34" s="35"/>
      <c r="T34" s="35"/>
      <c r="U34" s="35"/>
      <c r="V34" s="35"/>
      <c r="W34" s="35"/>
      <c r="X34" s="36">
        <f t="shared" si="0"/>
        <v>0</v>
      </c>
      <c r="Y34" s="37">
        <f t="shared" si="1"/>
        <v>285443</v>
      </c>
    </row>
    <row r="35" spans="1:25" x14ac:dyDescent="0.35">
      <c r="A35" s="29" t="s">
        <v>40</v>
      </c>
      <c r="B35" s="29" t="s">
        <v>106</v>
      </c>
      <c r="C35" s="30" t="s">
        <v>107</v>
      </c>
      <c r="D35" s="30">
        <v>2027</v>
      </c>
      <c r="E35" s="30" t="s">
        <v>108</v>
      </c>
      <c r="F35" s="31" t="s">
        <v>76</v>
      </c>
      <c r="G35" s="32">
        <v>0</v>
      </c>
      <c r="H35" s="33">
        <v>0</v>
      </c>
      <c r="I35" s="33">
        <v>202230</v>
      </c>
      <c r="J35" s="33">
        <v>0</v>
      </c>
      <c r="K35" s="33">
        <v>664</v>
      </c>
      <c r="L35" s="33">
        <v>0</v>
      </c>
      <c r="M35" s="33">
        <v>0</v>
      </c>
      <c r="N35" s="32">
        <v>17500</v>
      </c>
      <c r="O35" s="34" t="s">
        <v>37</v>
      </c>
      <c r="P35" s="35"/>
      <c r="Q35" s="35"/>
      <c r="R35" s="35"/>
      <c r="S35" s="35"/>
      <c r="T35" s="35"/>
      <c r="U35" s="35"/>
      <c r="V35" s="35"/>
      <c r="W35" s="35"/>
      <c r="X35" s="36">
        <f t="shared" si="0"/>
        <v>0</v>
      </c>
      <c r="Y35" s="37">
        <f t="shared" si="1"/>
        <v>220394</v>
      </c>
    </row>
    <row r="36" spans="1:25" x14ac:dyDescent="0.35">
      <c r="A36" s="29" t="s">
        <v>40</v>
      </c>
      <c r="B36" s="29" t="s">
        <v>109</v>
      </c>
      <c r="C36" s="30" t="s">
        <v>110</v>
      </c>
      <c r="D36" s="30">
        <v>2027</v>
      </c>
      <c r="E36" s="30" t="s">
        <v>36</v>
      </c>
      <c r="F36" s="31" t="s">
        <v>76</v>
      </c>
      <c r="G36" s="32">
        <v>0</v>
      </c>
      <c r="H36" s="33">
        <v>284160</v>
      </c>
      <c r="I36" s="33">
        <v>170576</v>
      </c>
      <c r="J36" s="33">
        <v>0</v>
      </c>
      <c r="K36" s="33">
        <v>664</v>
      </c>
      <c r="L36" s="33">
        <v>0</v>
      </c>
      <c r="M36" s="33">
        <v>0</v>
      </c>
      <c r="N36" s="32">
        <v>32500</v>
      </c>
      <c r="O36" s="34" t="s">
        <v>65</v>
      </c>
      <c r="P36" s="35">
        <v>0</v>
      </c>
      <c r="Q36" s="35">
        <v>0</v>
      </c>
      <c r="R36" s="35">
        <v>15</v>
      </c>
      <c r="S36" s="35">
        <v>5</v>
      </c>
      <c r="T36" s="35">
        <v>0</v>
      </c>
      <c r="U36" s="35">
        <v>0</v>
      </c>
      <c r="V36" s="35">
        <v>0</v>
      </c>
      <c r="W36" s="35">
        <v>0</v>
      </c>
      <c r="X36" s="36">
        <f t="shared" si="0"/>
        <v>20</v>
      </c>
      <c r="Y36" s="37">
        <f t="shared" si="1"/>
        <v>487900</v>
      </c>
    </row>
    <row r="37" spans="1:25" x14ac:dyDescent="0.35">
      <c r="A37" s="29" t="s">
        <v>111</v>
      </c>
      <c r="B37" s="29" t="s">
        <v>112</v>
      </c>
      <c r="C37" s="30" t="s">
        <v>113</v>
      </c>
      <c r="D37" s="30">
        <v>2027</v>
      </c>
      <c r="E37" s="30" t="s">
        <v>80</v>
      </c>
      <c r="F37" s="31" t="s">
        <v>93</v>
      </c>
      <c r="G37" s="32">
        <v>123600</v>
      </c>
      <c r="H37" s="33">
        <v>158376</v>
      </c>
      <c r="I37" s="33">
        <v>345610</v>
      </c>
      <c r="J37" s="33">
        <v>156000</v>
      </c>
      <c r="K37" s="33">
        <v>4815</v>
      </c>
      <c r="L37" s="33">
        <v>34000</v>
      </c>
      <c r="M37" s="33">
        <v>0</v>
      </c>
      <c r="N37" s="32">
        <v>65000</v>
      </c>
      <c r="O37" s="34" t="s">
        <v>65</v>
      </c>
      <c r="P37" s="35">
        <v>0</v>
      </c>
      <c r="Q37" s="35">
        <v>0</v>
      </c>
      <c r="R37" s="35">
        <v>3</v>
      </c>
      <c r="S37" s="35">
        <v>5</v>
      </c>
      <c r="T37" s="35">
        <v>2</v>
      </c>
      <c r="U37" s="35">
        <v>0</v>
      </c>
      <c r="V37" s="35">
        <v>0</v>
      </c>
      <c r="W37" s="35">
        <v>0</v>
      </c>
      <c r="X37" s="36">
        <f t="shared" si="0"/>
        <v>10</v>
      </c>
      <c r="Y37" s="37">
        <f t="shared" si="1"/>
        <v>887401</v>
      </c>
    </row>
    <row r="38" spans="1:25" x14ac:dyDescent="0.35">
      <c r="A38" s="29" t="s">
        <v>41</v>
      </c>
      <c r="B38" s="29" t="s">
        <v>114</v>
      </c>
      <c r="C38" s="30" t="s">
        <v>115</v>
      </c>
      <c r="D38" s="30">
        <v>2027</v>
      </c>
      <c r="E38" s="30" t="s">
        <v>36</v>
      </c>
      <c r="F38" s="31" t="s">
        <v>37</v>
      </c>
      <c r="G38" s="32">
        <v>212692</v>
      </c>
      <c r="H38" s="33">
        <v>0</v>
      </c>
      <c r="I38" s="33">
        <v>69550</v>
      </c>
      <c r="J38" s="33">
        <v>13100</v>
      </c>
      <c r="K38" s="33">
        <v>1819</v>
      </c>
      <c r="L38" s="33">
        <v>0</v>
      </c>
      <c r="M38" s="33">
        <v>0</v>
      </c>
      <c r="N38" s="32">
        <v>15040</v>
      </c>
      <c r="O38" s="34" t="s">
        <v>37</v>
      </c>
      <c r="P38" s="35"/>
      <c r="Q38" s="35"/>
      <c r="R38" s="35"/>
      <c r="S38" s="35"/>
      <c r="T38" s="35"/>
      <c r="U38" s="35"/>
      <c r="V38" s="35"/>
      <c r="W38" s="35"/>
      <c r="X38" s="36">
        <f t="shared" si="0"/>
        <v>0</v>
      </c>
      <c r="Y38" s="37">
        <f t="shared" si="1"/>
        <v>312201</v>
      </c>
    </row>
    <row r="39" spans="1:25" x14ac:dyDescent="0.35">
      <c r="A39" s="29"/>
      <c r="B39" s="29"/>
      <c r="C39" s="30"/>
      <c r="D39" s="30"/>
      <c r="E39" s="30"/>
      <c r="F39" s="31"/>
      <c r="G39" s="32"/>
      <c r="H39" s="33"/>
      <c r="I39" s="33"/>
      <c r="J39" s="33"/>
      <c r="K39" s="33"/>
      <c r="L39" s="33"/>
      <c r="M39" s="33"/>
      <c r="N39" s="32"/>
      <c r="O39" s="34"/>
      <c r="P39" s="35"/>
      <c r="Q39" s="35"/>
      <c r="R39" s="35"/>
      <c r="S39" s="35"/>
      <c r="T39" s="35"/>
      <c r="U39" s="35"/>
      <c r="V39" s="35"/>
      <c r="W39" s="35"/>
      <c r="X39" s="36">
        <f t="shared" si="0"/>
        <v>0</v>
      </c>
      <c r="Y39" s="37">
        <f t="shared" si="1"/>
        <v>0</v>
      </c>
    </row>
    <row r="40" spans="1:25" x14ac:dyDescent="0.35">
      <c r="A40" s="29"/>
      <c r="B40" s="29"/>
      <c r="C40" s="30"/>
      <c r="D40" s="30"/>
      <c r="E40" s="30"/>
      <c r="F40" s="31"/>
      <c r="G40" s="32"/>
      <c r="H40" s="33"/>
      <c r="I40" s="33"/>
      <c r="J40" s="33"/>
      <c r="K40" s="33"/>
      <c r="L40" s="33"/>
      <c r="M40" s="33"/>
      <c r="N40" s="32"/>
      <c r="O40" s="34"/>
      <c r="P40" s="35"/>
      <c r="Q40" s="35"/>
      <c r="R40" s="35"/>
      <c r="S40" s="35"/>
      <c r="T40" s="35"/>
      <c r="U40" s="35"/>
      <c r="V40" s="35"/>
      <c r="W40" s="35"/>
      <c r="X40" s="36">
        <f t="shared" si="0"/>
        <v>0</v>
      </c>
      <c r="Y40" s="37">
        <f t="shared" si="1"/>
        <v>0</v>
      </c>
    </row>
    <row r="41" spans="1:25" x14ac:dyDescent="0.35">
      <c r="A41" s="29"/>
      <c r="B41" s="29"/>
      <c r="C41" s="30"/>
      <c r="D41" s="30"/>
      <c r="E41" s="30"/>
      <c r="F41" s="31"/>
      <c r="G41" s="32"/>
      <c r="H41" s="33"/>
      <c r="I41" s="33"/>
      <c r="J41" s="33"/>
      <c r="K41" s="33"/>
      <c r="L41" s="33"/>
      <c r="M41" s="33"/>
      <c r="N41" s="32"/>
      <c r="O41" s="34"/>
      <c r="P41" s="35"/>
      <c r="Q41" s="35"/>
      <c r="R41" s="35"/>
      <c r="S41" s="35"/>
      <c r="T41" s="35"/>
      <c r="U41" s="35"/>
      <c r="V41" s="35"/>
      <c r="W41" s="35"/>
      <c r="X41" s="36">
        <f t="shared" si="0"/>
        <v>0</v>
      </c>
      <c r="Y41" s="37">
        <f t="shared" si="1"/>
        <v>0</v>
      </c>
    </row>
    <row r="42" spans="1:25" x14ac:dyDescent="0.35">
      <c r="A42" s="29"/>
      <c r="B42" s="29"/>
      <c r="C42" s="30"/>
      <c r="D42" s="30"/>
      <c r="E42" s="30"/>
      <c r="F42" s="31"/>
      <c r="G42" s="32"/>
      <c r="H42" s="33"/>
      <c r="I42" s="33"/>
      <c r="J42" s="33"/>
      <c r="K42" s="33"/>
      <c r="L42" s="33"/>
      <c r="M42" s="33"/>
      <c r="N42" s="32"/>
      <c r="O42" s="34"/>
      <c r="P42" s="35"/>
      <c r="Q42" s="35"/>
      <c r="R42" s="35"/>
      <c r="S42" s="35"/>
      <c r="T42" s="35"/>
      <c r="U42" s="35"/>
      <c r="V42" s="35"/>
      <c r="W42" s="35"/>
      <c r="X42" s="36">
        <f t="shared" si="0"/>
        <v>0</v>
      </c>
      <c r="Y42" s="37">
        <f t="shared" si="1"/>
        <v>0</v>
      </c>
    </row>
    <row r="43" spans="1:25" x14ac:dyDescent="0.35">
      <c r="A43" s="29"/>
      <c r="B43" s="29"/>
      <c r="C43" s="30"/>
      <c r="D43" s="30"/>
      <c r="E43" s="30"/>
      <c r="F43" s="31"/>
      <c r="G43" s="32"/>
      <c r="H43" s="33"/>
      <c r="I43" s="33"/>
      <c r="J43" s="33"/>
      <c r="K43" s="33"/>
      <c r="L43" s="33"/>
      <c r="M43" s="33"/>
      <c r="N43" s="32"/>
      <c r="O43" s="34"/>
      <c r="P43" s="35"/>
      <c r="Q43" s="35"/>
      <c r="R43" s="35"/>
      <c r="S43" s="35"/>
      <c r="T43" s="35"/>
      <c r="U43" s="35"/>
      <c r="V43" s="35"/>
      <c r="W43" s="35"/>
      <c r="X43" s="36">
        <f t="shared" si="0"/>
        <v>0</v>
      </c>
      <c r="Y43" s="37">
        <f t="shared" si="1"/>
        <v>0</v>
      </c>
    </row>
    <row r="44" spans="1:25" x14ac:dyDescent="0.35">
      <c r="A44" s="29"/>
      <c r="B44" s="29"/>
      <c r="C44" s="30"/>
      <c r="D44" s="30"/>
      <c r="E44" s="30"/>
      <c r="F44" s="31"/>
      <c r="G44" s="32"/>
      <c r="H44" s="33"/>
      <c r="I44" s="33"/>
      <c r="J44" s="33"/>
      <c r="K44" s="33"/>
      <c r="L44" s="33"/>
      <c r="M44" s="33"/>
      <c r="N44" s="32"/>
      <c r="O44" s="34"/>
      <c r="P44" s="35"/>
      <c r="Q44" s="35"/>
      <c r="R44" s="35"/>
      <c r="S44" s="35"/>
      <c r="T44" s="35"/>
      <c r="U44" s="35"/>
      <c r="V44" s="35"/>
      <c r="W44" s="35"/>
      <c r="X44" s="36">
        <f t="shared" si="0"/>
        <v>0</v>
      </c>
      <c r="Y44" s="37">
        <f t="shared" si="1"/>
        <v>0</v>
      </c>
    </row>
    <row r="45" spans="1:25" x14ac:dyDescent="0.35">
      <c r="A45" s="29"/>
      <c r="B45" s="29"/>
      <c r="C45" s="30"/>
      <c r="D45" s="30"/>
      <c r="E45" s="30"/>
      <c r="F45" s="31"/>
      <c r="G45" s="32"/>
      <c r="H45" s="33"/>
      <c r="I45" s="33"/>
      <c r="J45" s="33"/>
      <c r="K45" s="33"/>
      <c r="L45" s="33"/>
      <c r="M45" s="33"/>
      <c r="N45" s="32"/>
      <c r="O45" s="34"/>
      <c r="P45" s="35"/>
      <c r="Q45" s="35"/>
      <c r="R45" s="35"/>
      <c r="S45" s="35"/>
      <c r="T45" s="35"/>
      <c r="U45" s="35"/>
      <c r="V45" s="35"/>
      <c r="W45" s="35"/>
      <c r="X45" s="36">
        <f t="shared" si="0"/>
        <v>0</v>
      </c>
      <c r="Y45" s="37">
        <f t="shared" si="1"/>
        <v>0</v>
      </c>
    </row>
    <row r="46" spans="1:25" x14ac:dyDescent="0.35">
      <c r="A46" s="29"/>
      <c r="B46" s="29"/>
      <c r="C46" s="30"/>
      <c r="D46" s="30"/>
      <c r="E46" s="30"/>
      <c r="F46" s="31"/>
      <c r="G46" s="32"/>
      <c r="H46" s="33"/>
      <c r="I46" s="33"/>
      <c r="J46" s="33"/>
      <c r="K46" s="33"/>
      <c r="L46" s="33"/>
      <c r="M46" s="33"/>
      <c r="N46" s="32"/>
      <c r="O46" s="34"/>
      <c r="P46" s="35"/>
      <c r="Q46" s="35"/>
      <c r="R46" s="35"/>
      <c r="S46" s="35"/>
      <c r="T46" s="35"/>
      <c r="U46" s="35"/>
      <c r="V46" s="35"/>
      <c r="W46" s="35"/>
      <c r="X46" s="36">
        <f t="shared" si="0"/>
        <v>0</v>
      </c>
      <c r="Y46" s="37">
        <f t="shared" si="1"/>
        <v>0</v>
      </c>
    </row>
    <row r="47" spans="1:25" x14ac:dyDescent="0.35">
      <c r="A47" s="29"/>
      <c r="B47" s="29"/>
      <c r="C47" s="30"/>
      <c r="D47" s="30"/>
      <c r="E47" s="30"/>
      <c r="F47" s="31"/>
      <c r="G47" s="32"/>
      <c r="H47" s="33"/>
      <c r="I47" s="33"/>
      <c r="J47" s="33"/>
      <c r="K47" s="33"/>
      <c r="L47" s="33"/>
      <c r="M47" s="33"/>
      <c r="N47" s="32"/>
      <c r="O47" s="34"/>
      <c r="P47" s="35"/>
      <c r="Q47" s="35"/>
      <c r="R47" s="35"/>
      <c r="S47" s="35"/>
      <c r="T47" s="35"/>
      <c r="U47" s="35"/>
      <c r="V47" s="35"/>
      <c r="W47" s="35"/>
      <c r="X47" s="36">
        <f t="shared" si="0"/>
        <v>0</v>
      </c>
      <c r="Y47" s="37">
        <f t="shared" si="1"/>
        <v>0</v>
      </c>
    </row>
    <row r="48" spans="1:25" x14ac:dyDescent="0.35">
      <c r="A48" s="29"/>
      <c r="B48" s="29"/>
      <c r="C48" s="30"/>
      <c r="D48" s="30"/>
      <c r="E48" s="30"/>
      <c r="F48" s="31"/>
      <c r="G48" s="32"/>
      <c r="H48" s="33"/>
      <c r="I48" s="33"/>
      <c r="J48" s="33"/>
      <c r="K48" s="33"/>
      <c r="L48" s="33"/>
      <c r="M48" s="33"/>
      <c r="N48" s="32"/>
      <c r="O48" s="34"/>
      <c r="P48" s="35"/>
      <c r="Q48" s="35"/>
      <c r="R48" s="35"/>
      <c r="S48" s="35"/>
      <c r="T48" s="35"/>
      <c r="U48" s="35"/>
      <c r="V48" s="35"/>
      <c r="W48" s="35"/>
      <c r="X48" s="36">
        <f t="shared" si="0"/>
        <v>0</v>
      </c>
      <c r="Y48" s="37">
        <f t="shared" si="1"/>
        <v>0</v>
      </c>
    </row>
  </sheetData>
  <autoFilter ref="A10:Y10" xr:uid="{E597B3C9-607D-422F-814E-7CD4E35E8E6F}"/>
  <conditionalFormatting sqref="D11:D48">
    <cfRule type="expression" dxfId="2" priority="3">
      <formula>OR($D11&gt;2027,AND($D11&lt;2027,$D11&lt;&gt;""))</formula>
    </cfRule>
  </conditionalFormatting>
  <conditionalFormatting sqref="Y11:Y48">
    <cfRule type="expression" dxfId="1" priority="1">
      <formula>#REF!&lt;0</formula>
    </cfRule>
    <cfRule type="cellIs" dxfId="0" priority="2" operator="lessThan">
      <formula>0</formula>
    </cfRule>
  </conditionalFormatting>
  <dataValidations count="3">
    <dataValidation allowBlank="1" showErrorMessage="1" sqref="A10:Y10" xr:uid="{24ED1F7C-1983-458A-9B39-21E0FE1C4485}"/>
    <dataValidation type="list" allowBlank="1" showInputMessage="1" showErrorMessage="1" sqref="O11:O48" xr:uid="{84170045-C38A-4C26-91C5-9387C7D1E65A}">
      <formula1>"FMR, Actual Rent"</formula1>
    </dataValidation>
    <dataValidation type="list" allowBlank="1" showInputMessage="1" showErrorMessage="1" sqref="F11:F48" xr:uid="{3F60F674-5570-4106-97AF-F65E3773714F}">
      <formula1>"DV, YHDP"</formula1>
    </dataValidation>
  </dataValidations>
  <pageMargins left="0.5" right="0.5" top="0.25" bottom="0.4" header="0.3" footer="0.15"/>
  <pageSetup fitToWidth="2" fitToHeight="10" orientation="landscape" r:id="rId1"/>
  <headerFooter>
    <oddFooter>&amp;L&amp;L &amp;B&amp;F&amp;R&amp;R &amp;B6/22/2026</oddFooter>
  </headerFooter>
</worksheet>
</file>

<file path=docMetadata/LabelInfo.xml><?xml version="1.0" encoding="utf-8"?>
<clbl:labelList xmlns:clbl="http://schemas.microsoft.com/office/2020/mipLabelMetadata">
  <clbl:label id="{615524c5-22e9-4bcd-a893-1180a53fc7b2}" enabled="0" method="" siteId="{615524c5-22e9-4bcd-a893-1180a53fc7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2026 GIW</vt:lpstr>
      <vt:lpstr>'FY 2026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Roger A</dc:creator>
  <cp:lastModifiedBy>Bates, Thomas E</cp:lastModifiedBy>
  <dcterms:created xsi:type="dcterms:W3CDTF">2026-06-17T19:55:59Z</dcterms:created>
  <dcterms:modified xsi:type="dcterms:W3CDTF">2026-07-08T19:46:09Z</dcterms:modified>
</cp:coreProperties>
</file>